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8"/>
  </bookViews>
  <sheets>
    <sheet name="Rigidezza_P6" sheetId="5" r:id="rId1"/>
    <sheet name="Rigidezza_P7-15-23" sheetId="8" r:id="rId2"/>
    <sheet name="Rigidezza_P21" sheetId="9" r:id="rId3"/>
    <sheet name="Rigidezza_P30" sheetId="6" r:id="rId4"/>
    <sheet name="Rigidezza_P29" sheetId="11" r:id="rId5"/>
    <sheet name="Rigidezza_P22" sheetId="18" r:id="rId6"/>
    <sheet name="Rigidezza_P5-14" sheetId="12" r:id="rId7"/>
    <sheet name="Rigidezza_P8-16-24-31" sheetId="14" r:id="rId8"/>
    <sheet name="Rigidezza_P13" sheetId="15" r:id="rId9"/>
  </sheets>
  <calcPr calcId="124519"/>
</workbook>
</file>

<file path=xl/calcChain.xml><?xml version="1.0" encoding="utf-8"?>
<calcChain xmlns="http://schemas.openxmlformats.org/spreadsheetml/2006/main">
  <c r="G32" i="18"/>
  <c r="M32" s="1"/>
  <c r="O32" s="1"/>
  <c r="E32"/>
  <c r="L31"/>
  <c r="M31" s="1"/>
  <c r="O31" s="1"/>
  <c r="G31"/>
  <c r="E31"/>
  <c r="L30"/>
  <c r="M30" s="1"/>
  <c r="O30" s="1"/>
  <c r="G30"/>
  <c r="I30" s="1"/>
  <c r="E30"/>
  <c r="G28"/>
  <c r="L28" s="1"/>
  <c r="O28" s="1"/>
  <c r="L27"/>
  <c r="O27" s="1"/>
  <c r="G27"/>
  <c r="O26"/>
  <c r="L26"/>
  <c r="G26"/>
  <c r="I26" s="1"/>
  <c r="C26"/>
  <c r="C27" s="1"/>
  <c r="H21"/>
  <c r="K21" s="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15"/>
  <c r="G32" s="1"/>
  <c r="M32" s="1"/>
  <c r="O32" s="1"/>
  <c r="M31"/>
  <c r="O31" s="1"/>
  <c r="L31"/>
  <c r="E31"/>
  <c r="G31" s="1"/>
  <c r="M30"/>
  <c r="O30" s="1"/>
  <c r="L30"/>
  <c r="E30"/>
  <c r="G30" s="1"/>
  <c r="L28"/>
  <c r="O28" s="1"/>
  <c r="G28"/>
  <c r="L27"/>
  <c r="O27" s="1"/>
  <c r="G27"/>
  <c r="L26"/>
  <c r="O26" s="1"/>
  <c r="G26"/>
  <c r="C26"/>
  <c r="C27" s="1"/>
  <c r="J21"/>
  <c r="H21"/>
  <c r="K21" s="1"/>
  <c r="G21"/>
  <c r="L20"/>
  <c r="I20"/>
  <c r="G20"/>
  <c r="J20" s="1"/>
  <c r="J19"/>
  <c r="I19"/>
  <c r="L19" s="1"/>
  <c r="G19"/>
  <c r="J18"/>
  <c r="G18"/>
  <c r="I17"/>
  <c r="G17"/>
  <c r="L15"/>
  <c r="J15"/>
  <c r="L14"/>
  <c r="J14"/>
  <c r="L13"/>
  <c r="J13"/>
  <c r="J12"/>
  <c r="G12"/>
  <c r="I11"/>
  <c r="G11"/>
  <c r="E32" i="14"/>
  <c r="G32" s="1"/>
  <c r="M32" s="1"/>
  <c r="O32" s="1"/>
  <c r="M31"/>
  <c r="O31" s="1"/>
  <c r="L31"/>
  <c r="E31"/>
  <c r="G31" s="1"/>
  <c r="L30"/>
  <c r="M30" s="1"/>
  <c r="O30" s="1"/>
  <c r="G30"/>
  <c r="E30"/>
  <c r="G28"/>
  <c r="L28" s="1"/>
  <c r="O28" s="1"/>
  <c r="O27"/>
  <c r="L27"/>
  <c r="G27"/>
  <c r="O26"/>
  <c r="L26"/>
  <c r="G26"/>
  <c r="I26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G32" i="12"/>
  <c r="M32" s="1"/>
  <c r="O32" s="1"/>
  <c r="E32"/>
  <c r="M31"/>
  <c r="O31" s="1"/>
  <c r="L31"/>
  <c r="E31"/>
  <c r="G31" s="1"/>
  <c r="O30"/>
  <c r="M30"/>
  <c r="L30"/>
  <c r="E30"/>
  <c r="G30" s="1"/>
  <c r="I30" s="1"/>
  <c r="L28"/>
  <c r="O28" s="1"/>
  <c r="G28"/>
  <c r="L27"/>
  <c r="O27" s="1"/>
  <c r="G27"/>
  <c r="L26"/>
  <c r="O26" s="1"/>
  <c r="G26"/>
  <c r="I26" s="1"/>
  <c r="I27" s="1"/>
  <c r="C26"/>
  <c r="C27" s="1"/>
  <c r="J21"/>
  <c r="H21"/>
  <c r="K21" s="1"/>
  <c r="G21"/>
  <c r="I20"/>
  <c r="L20" s="1"/>
  <c r="G20"/>
  <c r="J20" s="1"/>
  <c r="J19"/>
  <c r="I19"/>
  <c r="L19" s="1"/>
  <c r="G19"/>
  <c r="J18"/>
  <c r="G18"/>
  <c r="I17"/>
  <c r="G17"/>
  <c r="L15"/>
  <c r="J15"/>
  <c r="L14"/>
  <c r="J14"/>
  <c r="L13"/>
  <c r="J13"/>
  <c r="J12"/>
  <c r="G12"/>
  <c r="I11"/>
  <c r="G11"/>
  <c r="E32" i="11"/>
  <c r="G32" s="1"/>
  <c r="M32" s="1"/>
  <c r="O32" s="1"/>
  <c r="L31"/>
  <c r="M31" s="1"/>
  <c r="O31" s="1"/>
  <c r="G31"/>
  <c r="E31"/>
  <c r="L30"/>
  <c r="M30" s="1"/>
  <c r="O30" s="1"/>
  <c r="E30"/>
  <c r="G30" s="1"/>
  <c r="I30" s="1"/>
  <c r="G28"/>
  <c r="L28" s="1"/>
  <c r="O28" s="1"/>
  <c r="O27"/>
  <c r="L27"/>
  <c r="G27"/>
  <c r="L26"/>
  <c r="O26" s="1"/>
  <c r="Q26" s="1"/>
  <c r="G26"/>
  <c r="I26" s="1"/>
  <c r="I27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9"/>
  <c r="G32" s="1"/>
  <c r="M32" s="1"/>
  <c r="O32" s="1"/>
  <c r="L31"/>
  <c r="M31" s="1"/>
  <c r="O31" s="1"/>
  <c r="G31"/>
  <c r="E31"/>
  <c r="M30"/>
  <c r="O30" s="1"/>
  <c r="L30"/>
  <c r="E30"/>
  <c r="G30" s="1"/>
  <c r="I30" s="1"/>
  <c r="G28"/>
  <c r="L28" s="1"/>
  <c r="O28" s="1"/>
  <c r="L27"/>
  <c r="O27" s="1"/>
  <c r="G27"/>
  <c r="L26"/>
  <c r="O26" s="1"/>
  <c r="G26"/>
  <c r="I26" s="1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Q26" i="12" l="1"/>
  <c r="Q26" i="14"/>
  <c r="Q30"/>
  <c r="Q26" i="18"/>
  <c r="Q27" s="1"/>
  <c r="Q28" s="1"/>
  <c r="Q30"/>
  <c r="Q31" s="1"/>
  <c r="Q26" i="9"/>
  <c r="Q27" s="1"/>
  <c r="I27" i="18"/>
  <c r="I28" s="1"/>
  <c r="I31"/>
  <c r="L2"/>
  <c r="Q26" i="15"/>
  <c r="Q27" s="1"/>
  <c r="I26"/>
  <c r="I27" s="1"/>
  <c r="Q30"/>
  <c r="Q31" s="1"/>
  <c r="I30"/>
  <c r="I31" s="1"/>
  <c r="L2"/>
  <c r="I27" i="14"/>
  <c r="Q27"/>
  <c r="Q28" s="1"/>
  <c r="Q31"/>
  <c r="I30"/>
  <c r="I31" s="1"/>
  <c r="I28" s="1"/>
  <c r="L2"/>
  <c r="I31" i="12"/>
  <c r="I28" s="1"/>
  <c r="Q30"/>
  <c r="Q31" s="1"/>
  <c r="Q27"/>
  <c r="Q28" s="1"/>
  <c r="L2"/>
  <c r="I31" i="11"/>
  <c r="I28" s="1"/>
  <c r="I27" i="9"/>
  <c r="I31"/>
  <c r="Q30"/>
  <c r="Q31" s="1"/>
  <c r="L2" i="11"/>
  <c r="Q27"/>
  <c r="Q28" s="1"/>
  <c r="Q30"/>
  <c r="Q31" s="1"/>
  <c r="L2" i="9"/>
  <c r="G32" i="8"/>
  <c r="M32" s="1"/>
  <c r="O32" s="1"/>
  <c r="E32"/>
  <c r="M31"/>
  <c r="O31" s="1"/>
  <c r="L31"/>
  <c r="G31"/>
  <c r="E31"/>
  <c r="L30"/>
  <c r="M30" s="1"/>
  <c r="O30" s="1"/>
  <c r="G30"/>
  <c r="E30"/>
  <c r="G28"/>
  <c r="L28" s="1"/>
  <c r="O28" s="1"/>
  <c r="O27"/>
  <c r="L27"/>
  <c r="G27"/>
  <c r="I26" s="1"/>
  <c r="I27" s="1"/>
  <c r="O26"/>
  <c r="L26"/>
  <c r="G26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6"/>
  <c r="G32" s="1"/>
  <c r="M32" s="1"/>
  <c r="O32" s="1"/>
  <c r="L31"/>
  <c r="E31"/>
  <c r="G31" s="1"/>
  <c r="L30"/>
  <c r="G30"/>
  <c r="E30"/>
  <c r="G28"/>
  <c r="L28" s="1"/>
  <c r="O28" s="1"/>
  <c r="O27"/>
  <c r="L27"/>
  <c r="M31" s="1"/>
  <c r="O31" s="1"/>
  <c r="G27"/>
  <c r="L26"/>
  <c r="O26" s="1"/>
  <c r="Q26" s="1"/>
  <c r="G26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0" i="5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L28" s="1"/>
  <c r="O28" s="1"/>
  <c r="G27"/>
  <c r="C26"/>
  <c r="C27" s="1"/>
  <c r="L2" s="1"/>
  <c r="I30" i="6" l="1"/>
  <c r="I31" s="1"/>
  <c r="L3" i="18"/>
  <c r="L5" s="1"/>
  <c r="L7"/>
  <c r="Q26" i="8"/>
  <c r="Q30"/>
  <c r="Q31" s="1"/>
  <c r="Q28" s="1"/>
  <c r="I30"/>
  <c r="I31" s="1"/>
  <c r="I28" s="1"/>
  <c r="I28" i="15"/>
  <c r="Q28"/>
  <c r="L3" i="14"/>
  <c r="L5" s="1"/>
  <c r="L7"/>
  <c r="L3" i="12"/>
  <c r="L5" s="1"/>
  <c r="L7"/>
  <c r="I28" i="9"/>
  <c r="L3" s="1"/>
  <c r="L5" s="1"/>
  <c r="Q28"/>
  <c r="L3" i="11"/>
  <c r="L5" s="1"/>
  <c r="L7"/>
  <c r="Q27" i="8"/>
  <c r="Q27" i="6"/>
  <c r="M30"/>
  <c r="O30" s="1"/>
  <c r="Q30" s="1"/>
  <c r="Q31" s="1"/>
  <c r="I26"/>
  <c r="I27" s="1"/>
  <c r="L2" i="8"/>
  <c r="L2" i="6"/>
  <c r="M31" i="5"/>
  <c r="O31" s="1"/>
  <c r="M30"/>
  <c r="O30" s="1"/>
  <c r="I30"/>
  <c r="I31" s="1"/>
  <c r="I26"/>
  <c r="I27" s="1"/>
  <c r="Q26"/>
  <c r="Q27" s="1"/>
  <c r="L3" i="15" l="1"/>
  <c r="L5" s="1"/>
  <c r="L7"/>
  <c r="L7" i="9"/>
  <c r="Q28" i="6"/>
  <c r="I28"/>
  <c r="L3" i="8"/>
  <c r="L5" s="1"/>
  <c r="L7"/>
  <c r="Q30" i="5"/>
  <c r="Q31" s="1"/>
  <c r="Q28" s="1"/>
  <c r="I28"/>
  <c r="L3" i="6" l="1"/>
  <c r="L5" s="1"/>
  <c r="L7"/>
  <c r="L7" i="5"/>
  <c r="L3"/>
  <c r="L5" s="1"/>
</calcChain>
</file>

<file path=xl/sharedStrings.xml><?xml version="1.0" encoding="utf-8"?>
<sst xmlns="http://schemas.openxmlformats.org/spreadsheetml/2006/main" count="576" uniqueCount="43">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</sst>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9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H8" sqref="H8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0.32140847695921138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31.793132531486194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0.55610178074896299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32274590.163934425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2.7572945736434105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1.5956565819695663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28952205.882352944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50029411.764705889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89" priority="58" stopIfTrue="1">
      <formula>"$F$12=2"</formula>
    </cfRule>
  </conditionalFormatting>
  <conditionalFormatting sqref="K13">
    <cfRule type="expression" dxfId="88" priority="57" stopIfTrue="1">
      <formula>B18&lt;&gt;2</formula>
    </cfRule>
  </conditionalFormatting>
  <conditionalFormatting sqref="K14">
    <cfRule type="expression" dxfId="87" priority="54" stopIfTrue="1">
      <formula>B18&lt;&gt;2</formula>
    </cfRule>
  </conditionalFormatting>
  <conditionalFormatting sqref="K15 K20">
    <cfRule type="expression" dxfId="86" priority="53" stopIfTrue="1">
      <formula>$B$18&lt;&gt;2</formula>
    </cfRule>
  </conditionalFormatting>
  <conditionalFormatting sqref="K19:K20">
    <cfRule type="expression" dxfId="85" priority="49" stopIfTrue="1">
      <formula>$B$13=1</formula>
    </cfRule>
    <cfRule type="expression" dxfId="84" priority="50" stopIfTrue="1">
      <formula>$B$12=1</formula>
    </cfRule>
    <cfRule type="expression" dxfId="83" priority="52" stopIfTrue="1">
      <formula>$B$18&lt;&gt;2</formula>
    </cfRule>
  </conditionalFormatting>
  <conditionalFormatting sqref="J18 H19:H20 K19:K20">
    <cfRule type="expression" dxfId="82" priority="45" stopIfTrue="1">
      <formula>$B$13=1</formula>
    </cfRule>
  </conditionalFormatting>
  <conditionalFormatting sqref="G18 J18 G19:H21 I19:I20 J19:K21 L19:L20">
    <cfRule type="expression" dxfId="81" priority="42">
      <formula>$B$8&gt;2</formula>
    </cfRule>
  </conditionalFormatting>
  <conditionalFormatting sqref="G12 J12 G13:L15">
    <cfRule type="expression" dxfId="8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T46"/>
  <sheetViews>
    <sheetView workbookViewId="0">
      <selection activeCell="N14" sqref="N14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0.28687158273460195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28.376806783960017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0.56156960038086479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0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0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0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0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</row>
    <row r="22" spans="1:20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28952205.882352944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50029411.764705889</v>
      </c>
      <c r="R27" s="16" t="s">
        <v>16</v>
      </c>
      <c r="S27" s="1"/>
      <c r="T27" s="1"/>
    </row>
    <row r="28" spans="1:20">
      <c r="A28" s="1"/>
      <c r="B28" s="8"/>
      <c r="C28" s="8"/>
      <c r="D28" s="8"/>
      <c r="E28" s="8"/>
      <c r="F28" s="8"/>
      <c r="G28" s="9">
        <f>H15</f>
        <v>3.4</v>
      </c>
      <c r="H28" s="8" t="s">
        <v>17</v>
      </c>
      <c r="I28" s="9">
        <f>IF(B3&lt;3,C27/(I27+I31)*2,0)</f>
        <v>3.2562727272727274</v>
      </c>
      <c r="J28" s="8"/>
      <c r="K28" s="8"/>
      <c r="L28" s="9">
        <f>G28</f>
        <v>3.4</v>
      </c>
      <c r="M28" s="8"/>
      <c r="N28" s="8"/>
      <c r="O28" s="9">
        <f>L28</f>
        <v>3.4</v>
      </c>
      <c r="P28" s="8" t="s">
        <v>18</v>
      </c>
      <c r="Q28" s="9">
        <f>IF(B8&lt;3,C27/(Q27+Q31)*2,0)</f>
        <v>1.8844170875420876</v>
      </c>
      <c r="R28" s="8"/>
      <c r="S28" s="1"/>
      <c r="T28" s="1"/>
    </row>
    <row r="29" spans="1:20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</row>
    <row r="31" spans="1:20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22892441.860465117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  <c r="S31" s="1"/>
      <c r="T31" s="1"/>
    </row>
    <row r="32" spans="1:20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  <c r="T32" s="1"/>
    </row>
    <row r="33" spans="1:20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U43"/>
  <sheetViews>
    <sheetView workbookViewId="0">
      <selection activeCell="L10" sqref="L10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0.29755888855976576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29.433975324499407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0.55982809711107095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3.05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1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1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22372159.09090909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38659090.909090906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3.0893020134228188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1.7877905170270942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32274590.163934425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55770491.803278692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35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0.25074328872623053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24.803062710960912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0.56781306177429491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19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19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19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</row>
    <row r="27" spans="1:19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20089285.714285713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34714285.714285709</v>
      </c>
      <c r="R27" s="16" t="s">
        <v>16</v>
      </c>
      <c r="S27" s="1"/>
    </row>
    <row r="28" spans="1:19">
      <c r="A28" s="1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3.9277228260869568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2.2729877465780999</v>
      </c>
      <c r="R28" s="8"/>
      <c r="S28" s="1"/>
    </row>
    <row r="29" spans="1:19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</row>
    <row r="30" spans="1:19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</row>
    <row r="31" spans="1:19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22892441.860465117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  <c r="S31" s="1"/>
    </row>
    <row r="32" spans="1:19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U43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0.13683566090493807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13.53553068463809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0.59187808708370959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1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20089285.714285713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34714285.714285709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8.4035000000000011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4.8631365740740744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4.9000000000000004</v>
      </c>
      <c r="F32" s="8"/>
      <c r="G32" s="9">
        <f>E32</f>
        <v>4.9000000000000004</v>
      </c>
      <c r="H32" s="16"/>
      <c r="I32" s="8"/>
      <c r="J32" s="8"/>
      <c r="K32" s="8"/>
      <c r="L32" s="8"/>
      <c r="M32" s="9">
        <f>G32</f>
        <v>4.9000000000000004</v>
      </c>
      <c r="N32" s="8"/>
      <c r="O32" s="9">
        <f>M32</f>
        <v>4.9000000000000004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4" sqref="H4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0.71612037490312475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13.010933386186988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0.51568949195059943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3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32274590.163934425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0.50644186046511619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0.29307978036175708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28952205.882352944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50029411.764705889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U46"/>
  <sheetViews>
    <sheetView workbookViewId="0">
      <selection activeCell="H4" sqref="H4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0.57225521910918176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10.397099142353861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0.52692393505051915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1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32274590.163934425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0.9607500000000001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0.55598958333333326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49" sqref="H49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0.48800227235782578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8.8663376723703475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0.53505904398155846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4.3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22892441.860465117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39558139.534883723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4.3</v>
      </c>
      <c r="H28" s="8" t="s">
        <v>17</v>
      </c>
      <c r="I28" s="9">
        <f>IF(B3&lt;3,C27/(I27+I31)*2,0)</f>
        <v>1.3545</v>
      </c>
      <c r="J28" s="8"/>
      <c r="K28" s="8"/>
      <c r="L28" s="9">
        <f>G28</f>
        <v>4.3</v>
      </c>
      <c r="M28" s="8"/>
      <c r="N28" s="8"/>
      <c r="O28" s="9">
        <f>L28</f>
        <v>4.3</v>
      </c>
      <c r="P28" s="8" t="s">
        <v>18</v>
      </c>
      <c r="Q28" s="9">
        <f>IF(B8&lt;3,C27/(Q27+Q31)*2,0)</f>
        <v>0.78385416666666663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W46"/>
  <sheetViews>
    <sheetView tabSelected="1" workbookViewId="0">
      <selection activeCell="K16" sqref="K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0.48143096022733012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8.7469458670453157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6414983.6065573776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6414983.6065573776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1.0771410287527068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1.0771410287527068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22372159.09090909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22372159.09090909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Rigidezza_P6</vt:lpstr>
      <vt:lpstr>Rigidezza_P7-15-23</vt:lpstr>
      <vt:lpstr>Rigidezza_P21</vt:lpstr>
      <vt:lpstr>Rigidezza_P30</vt:lpstr>
      <vt:lpstr>Rigidezza_P29</vt:lpstr>
      <vt:lpstr>Rigidezza_P22</vt:lpstr>
      <vt:lpstr>Rigidezza_P5-14</vt:lpstr>
      <vt:lpstr>Rigidezza_P8-16-24-31</vt:lpstr>
      <vt:lpstr>Rigidezza_P13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2016-12-18T21:31:29Z</dcterms:modified>
</cp:coreProperties>
</file>